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2"/>
  </bookViews>
  <sheets>
    <sheet name="수익자" sheetId="1" r:id="rId1"/>
    <sheet name="학교" sheetId="2" r:id="rId2"/>
    <sheet name="시보조" sheetId="3" r:id="rId3"/>
  </sheets>
  <definedNames/>
  <calcPr fullCalcOnLoad="1"/>
</workbook>
</file>

<file path=xl/sharedStrings.xml><?xml version="1.0" encoding="utf-8"?>
<sst xmlns="http://schemas.openxmlformats.org/spreadsheetml/2006/main" count="204" uniqueCount="80">
  <si>
    <t xml:space="preserve">(시보조)2021.3월  학교운동부 야외 훈련 야구장 전기시설 사용료 </t>
  </si>
  <si>
    <t>학교운동부(야구부) 신규 입부자 선수 보험료 납부</t>
  </si>
  <si>
    <t>2021년 3월 교육공무직원 4대보험료 기관부담금 세외 이관</t>
  </si>
  <si>
    <t>2021년 4월 교육공무직원 4대보험료 기관부담금 세외 이관</t>
  </si>
  <si>
    <t>(수익자)2021 경기도형 유소년 클럽리그 야구대회 참가비 납부</t>
  </si>
  <si>
    <t>2021년 5월 교육공무직원 4대보험료 기관부담금 세외 이관</t>
  </si>
  <si>
    <t>학교운동부(야구부) 2021년 3월 야외 훈련 차량비 지급</t>
  </si>
  <si>
    <t>2021년 4월 교육공무직원 급여 지급</t>
  </si>
  <si>
    <t>2021년 3월 교육공무직원 급여 지급</t>
  </si>
  <si>
    <t>2021년 5월 교육공무직원 급여 지급</t>
  </si>
  <si>
    <t>(시보조) 2021 경기도형 유소년 클럽리그 야구대회 식사 및 간식구입(5/9)</t>
  </si>
  <si>
    <t>(시보조)2021 경기도형 유소년 클럽리그 야구대회 참가 식사비 지급(5/15대회)</t>
  </si>
  <si>
    <t>(시보조+수익자)학교운동부(야구부) 제36회 경기도협회장기 경기도 초.중 야구대회 식사 및 간식구입</t>
  </si>
  <si>
    <t>제목</t>
  </si>
  <si>
    <t>기타</t>
  </si>
  <si>
    <t>용역</t>
  </si>
  <si>
    <t>유형</t>
  </si>
  <si>
    <t>상태</t>
  </si>
  <si>
    <t>구분</t>
  </si>
  <si>
    <t>지출</t>
  </si>
  <si>
    <t>합계</t>
  </si>
  <si>
    <t>(수익자)학교운동부(야구부) 2021년 4월분 식사 및 간식구입(1차)</t>
  </si>
  <si>
    <t>(수익자)학교운동부(야구부) 2021년 3월분 식사 및 간식구입(1차)</t>
  </si>
  <si>
    <t>(수익자)학교운동부(야구부) 2021년 4월분 식사 및 간식구입(2차)</t>
  </si>
  <si>
    <t>(수익자)학교운동부(야구부) 2021년 5월분 식사 및 간식구입(1차)</t>
  </si>
  <si>
    <t>(시보조)2021년 4월 꿈나무지도자(야구부) 4대보험료 기관부담금 세외 이관</t>
  </si>
  <si>
    <t>(시보조)2021년 3월 꿈나무지도자(야구부) 4대보험료 기관부담금 세외 이관</t>
  </si>
  <si>
    <t>(수익자) 학교운동부(야구부) 2021년 3월분 식사 및 간식구입(2차)</t>
  </si>
  <si>
    <t>(학교)학교운동부(야구부) 2021년 3월 야외 훈련 경비(교통비) 지급</t>
  </si>
  <si>
    <t>(시보조)2021년 5월 꿈나무지도자(야구부) 4대보험료 기관부담금 세외 이관</t>
  </si>
  <si>
    <t>(시보조) 야구부 제36회 경기도협회장기 경기도 초.중 야구대회 참가 차량비</t>
  </si>
  <si>
    <t>(시보조) 2021년 4월 야구부 야외 훈련 차량비</t>
  </si>
  <si>
    <t>(시보조)2021년 5월 꿈나무지도자(야구부) 급여 지급</t>
  </si>
  <si>
    <t>(시보조)2021년 4월 꿈나무지도자(야구부) 급여 지급</t>
  </si>
  <si>
    <t>(시보조)2021년 3월 꿈나무지도자(야구부) 급여 지급</t>
  </si>
  <si>
    <t>00325</t>
  </si>
  <si>
    <t>결의금액</t>
  </si>
  <si>
    <t>물품(상품권)</t>
  </si>
  <si>
    <t>00104</t>
  </si>
  <si>
    <t>00062</t>
  </si>
  <si>
    <t>00324</t>
  </si>
  <si>
    <t>00279</t>
  </si>
  <si>
    <t>00063</t>
  </si>
  <si>
    <t>00280</t>
  </si>
  <si>
    <t>00179</t>
  </si>
  <si>
    <t>00215</t>
  </si>
  <si>
    <t>00272</t>
  </si>
  <si>
    <t>결재완료</t>
  </si>
  <si>
    <t>00178</t>
  </si>
  <si>
    <t>00214</t>
  </si>
  <si>
    <t>결의번호</t>
  </si>
  <si>
    <t>00105</t>
  </si>
  <si>
    <t>지급금액</t>
  </si>
  <si>
    <t>지급일자</t>
  </si>
  <si>
    <t>보수(인건비)</t>
  </si>
  <si>
    <t>결의일자</t>
  </si>
  <si>
    <t>예정일자</t>
  </si>
  <si>
    <t>원인행위금액</t>
  </si>
  <si>
    <t>00021</t>
  </si>
  <si>
    <t>00319</t>
  </si>
  <si>
    <t>00202</t>
  </si>
  <si>
    <t>00040</t>
  </si>
  <si>
    <t>00307-1</t>
  </si>
  <si>
    <t>00244</t>
  </si>
  <si>
    <t>00160</t>
  </si>
  <si>
    <t>00201</t>
  </si>
  <si>
    <t>00173</t>
  </si>
  <si>
    <t>00316</t>
  </si>
  <si>
    <t>00108</t>
  </si>
  <si>
    <t>00116</t>
  </si>
  <si>
    <t>00185</t>
  </si>
  <si>
    <t>00296</t>
  </si>
  <si>
    <t>00148</t>
  </si>
  <si>
    <t>총계</t>
  </si>
  <si>
    <t>시보조</t>
  </si>
  <si>
    <t>수익자</t>
  </si>
  <si>
    <t xml:space="preserve">(수익자+학교)2021학년도 학교운동부(야구부) 선수 등록비 납부 </t>
  </si>
  <si>
    <t>지출금액</t>
  </si>
  <si>
    <t>지출예산</t>
  </si>
  <si>
    <t>학교회계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</si>
</sst>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(&quot;$&quot;* #,##0.00_);_(&quot;$&quot;* \(#,##0.00\);_(&quot;$&quot;* &quot;-&quot;??_);_(@_)"/>
  </numFmts>
  <fonts count="8">
    <font>
      <sz val="10"/>
      <name val="Arial"/>
      <family val="0"/>
    </font>
    <font>
      <b/>
      <sz val="9"/>
      <color indexed="9"/>
      <name val="Dotum"/>
      <family val="0"/>
    </font>
    <font>
      <b/>
      <sz val="9"/>
      <color indexed="13"/>
      <name val="Dotum"/>
      <family val="0"/>
    </font>
    <font>
      <sz val="9"/>
      <color indexed="15"/>
      <name val="Dotum"/>
      <family val="0"/>
    </font>
    <font>
      <u val="single"/>
      <sz val="9"/>
      <color indexed="16"/>
      <name val="Dotum"/>
      <family val="0"/>
    </font>
    <font>
      <b/>
      <sz val="9"/>
      <color indexed="15"/>
      <name val="Dotum"/>
      <family val="0"/>
    </font>
    <font>
      <b/>
      <u val="single"/>
      <sz val="9"/>
      <color indexed="15"/>
      <name val="Dotum"/>
      <family val="0"/>
    </font>
    <font>
      <b/>
      <sz val="10"/>
      <color indexed="1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8E6E6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10"/>
      </left>
      <right style="thin">
        <color rgb="FFA4A4A5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rgb="FFA4A4A5"/>
      </right>
      <top style="thin">
        <color indexed="10"/>
      </top>
      <bottom style="thin">
        <color indexed="10"/>
      </bottom>
    </border>
    <border>
      <left style="thin">
        <color indexed="14"/>
      </left>
      <right style="thin">
        <color rgb="FF9FA0A3"/>
      </right>
      <top style="thin">
        <color indexed="14"/>
      </top>
      <bottom style="thin">
        <color indexed="14"/>
      </bottom>
    </border>
    <border>
      <left>
        <color indexed="63"/>
      </left>
      <right style="thin">
        <color rgb="FFD3D4D8"/>
      </right>
      <top>
        <color indexed="63"/>
      </top>
      <bottom style="thin">
        <color indexed="1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3" fontId="3" fillId="4" borderId="4" xfId="0" applyNumberFormat="1" applyFont="1" applyFill="1" applyBorder="1" applyAlignment="1">
      <alignment horizontal="right" vertical="center" wrapText="1"/>
    </xf>
    <xf numFmtId="0" fontId="5" fillId="5" borderId="4" xfId="0" applyFont="1" applyFill="1" applyBorder="1" applyAlignment="1">
      <alignment horizontal="center" vertical="center" wrapText="1"/>
    </xf>
    <xf numFmtId="164" fontId="5" fillId="5" borderId="4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left" vertical="center" wrapText="1"/>
    </xf>
    <xf numFmtId="3" fontId="5" fillId="5" borderId="4" xfId="0" applyNumberFormat="1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1" fontId="7" fillId="0" borderId="7" xfId="0" applyNumberFormat="1" applyFont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41" fontId="7" fillId="6" borderId="10" xfId="0" applyNumberFormat="1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1" fontId="7" fillId="0" borderId="1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D3D4D8"/>
      <rgbColor rgb="00C9DCED"/>
      <rgbColor rgb="0025649E"/>
      <rgbColor rgb="009FA0A3"/>
      <rgbColor rgb="00000000"/>
      <rgbColor rgb="003F8508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defaultGridColor="0" zoomScaleSheetLayoutView="75" colorId="11" workbookViewId="0" topLeftCell="A1">
      <selection activeCell="L30" sqref="L30"/>
    </sheetView>
  </sheetViews>
  <sheetFormatPr defaultColWidth="9.140625" defaultRowHeight="12.75"/>
  <cols>
    <col min="1" max="1" width="12.8515625" style="0" customWidth="1"/>
    <col min="2" max="2" width="14.57421875" style="0" customWidth="1"/>
    <col min="3" max="3" width="9.140625" style="0" customWidth="1"/>
    <col min="4" max="4" width="20.140625" style="0" customWidth="1"/>
    <col min="5" max="5" width="53.421875" style="0" customWidth="1"/>
    <col min="6" max="10" width="14.57421875" style="0" customWidth="1"/>
    <col min="11" max="11" width="14.7109375" style="0" customWidth="1"/>
  </cols>
  <sheetData>
    <row r="1" spans="1:11" ht="12.75">
      <c r="A1" s="1" t="s">
        <v>50</v>
      </c>
      <c r="B1" s="2" t="s">
        <v>55</v>
      </c>
      <c r="C1" s="2" t="s">
        <v>18</v>
      </c>
      <c r="D1" s="2" t="s">
        <v>16</v>
      </c>
      <c r="E1" s="2" t="s">
        <v>13</v>
      </c>
      <c r="F1" s="2" t="s">
        <v>57</v>
      </c>
      <c r="G1" s="2" t="s">
        <v>36</v>
      </c>
      <c r="H1" s="2" t="s">
        <v>52</v>
      </c>
      <c r="I1" s="2" t="s">
        <v>56</v>
      </c>
      <c r="J1" s="2" t="s">
        <v>53</v>
      </c>
      <c r="K1" s="2" t="s">
        <v>17</v>
      </c>
    </row>
    <row r="2" spans="1:11" ht="22.5">
      <c r="A2" s="10" t="s">
        <v>65</v>
      </c>
      <c r="B2" s="11">
        <v>44312</v>
      </c>
      <c r="C2" s="10" t="s">
        <v>19</v>
      </c>
      <c r="D2" s="10" t="s">
        <v>37</v>
      </c>
      <c r="E2" s="12" t="s">
        <v>12</v>
      </c>
      <c r="F2" s="13">
        <v>2550</v>
      </c>
      <c r="G2" s="13">
        <v>2550</v>
      </c>
      <c r="H2" s="13">
        <v>2550</v>
      </c>
      <c r="I2" s="11">
        <v>44312</v>
      </c>
      <c r="J2" s="11">
        <v>44312</v>
      </c>
      <c r="K2" s="10" t="s">
        <v>47</v>
      </c>
    </row>
    <row r="3" spans="1:11" ht="22.5">
      <c r="A3" s="10" t="s">
        <v>67</v>
      </c>
      <c r="B3" s="11">
        <v>44342</v>
      </c>
      <c r="C3" s="10" t="s">
        <v>19</v>
      </c>
      <c r="D3" s="10" t="s">
        <v>37</v>
      </c>
      <c r="E3" s="12" t="s">
        <v>24</v>
      </c>
      <c r="F3" s="13">
        <v>182370</v>
      </c>
      <c r="G3" s="13">
        <v>182370</v>
      </c>
      <c r="H3" s="13">
        <v>182370</v>
      </c>
      <c r="I3" s="11">
        <v>44342</v>
      </c>
      <c r="J3" s="11">
        <v>44342</v>
      </c>
      <c r="K3" s="10" t="s">
        <v>47</v>
      </c>
    </row>
    <row r="4" spans="1:11" ht="22.5">
      <c r="A4" s="10" t="s">
        <v>46</v>
      </c>
      <c r="B4" s="11">
        <v>44327</v>
      </c>
      <c r="C4" s="10" t="s">
        <v>19</v>
      </c>
      <c r="D4" s="10" t="s">
        <v>37</v>
      </c>
      <c r="E4" s="12" t="s">
        <v>23</v>
      </c>
      <c r="F4" s="13">
        <v>387640</v>
      </c>
      <c r="G4" s="13">
        <v>387640</v>
      </c>
      <c r="H4" s="13">
        <v>387640</v>
      </c>
      <c r="I4" s="11">
        <v>44327</v>
      </c>
      <c r="J4" s="11">
        <v>44327</v>
      </c>
      <c r="K4" s="10" t="s">
        <v>47</v>
      </c>
    </row>
    <row r="5" spans="1:11" ht="12.75">
      <c r="A5" s="6" t="s">
        <v>63</v>
      </c>
      <c r="B5" s="7">
        <v>44315</v>
      </c>
      <c r="C5" s="6" t="s">
        <v>19</v>
      </c>
      <c r="D5" s="6" t="s">
        <v>14</v>
      </c>
      <c r="E5" s="8" t="s">
        <v>4</v>
      </c>
      <c r="F5" s="9">
        <v>100000</v>
      </c>
      <c r="G5" s="9">
        <v>100000</v>
      </c>
      <c r="H5" s="9">
        <v>100000</v>
      </c>
      <c r="I5" s="7">
        <v>44315</v>
      </c>
      <c r="J5" s="7">
        <v>44315</v>
      </c>
      <c r="K5" s="6" t="s">
        <v>47</v>
      </c>
    </row>
    <row r="6" spans="1:11" ht="22.5">
      <c r="A6" s="10" t="s">
        <v>60</v>
      </c>
      <c r="B6" s="11">
        <v>44312</v>
      </c>
      <c r="C6" s="10" t="s">
        <v>19</v>
      </c>
      <c r="D6" s="10" t="s">
        <v>37</v>
      </c>
      <c r="E6" s="12" t="s">
        <v>21</v>
      </c>
      <c r="F6" s="13">
        <v>282000</v>
      </c>
      <c r="G6" s="13">
        <v>282000</v>
      </c>
      <c r="H6" s="13">
        <v>282000</v>
      </c>
      <c r="I6" s="11">
        <v>44312</v>
      </c>
      <c r="J6" s="11">
        <v>44312</v>
      </c>
      <c r="K6" s="10" t="s">
        <v>47</v>
      </c>
    </row>
    <row r="7" spans="1:11" ht="22.5">
      <c r="A7" s="10" t="s">
        <v>72</v>
      </c>
      <c r="B7" s="11">
        <v>44293</v>
      </c>
      <c r="C7" s="10" t="s">
        <v>19</v>
      </c>
      <c r="D7" s="10" t="s">
        <v>37</v>
      </c>
      <c r="E7" s="12" t="s">
        <v>27</v>
      </c>
      <c r="F7" s="13">
        <v>327030</v>
      </c>
      <c r="G7" s="13">
        <v>327030</v>
      </c>
      <c r="H7" s="13">
        <v>327030</v>
      </c>
      <c r="I7" s="11">
        <v>44293</v>
      </c>
      <c r="J7" s="11">
        <v>44293</v>
      </c>
      <c r="K7" s="10" t="s">
        <v>47</v>
      </c>
    </row>
    <row r="8" spans="1:11" ht="12.75">
      <c r="A8" s="6" t="s">
        <v>69</v>
      </c>
      <c r="B8" s="7">
        <v>44280</v>
      </c>
      <c r="C8" s="6" t="s">
        <v>19</v>
      </c>
      <c r="D8" s="6" t="s">
        <v>14</v>
      </c>
      <c r="E8" s="8" t="s">
        <v>76</v>
      </c>
      <c r="F8" s="9">
        <v>900000</v>
      </c>
      <c r="G8" s="9">
        <v>900000</v>
      </c>
      <c r="H8" s="9">
        <v>900000</v>
      </c>
      <c r="I8" s="7">
        <v>44280</v>
      </c>
      <c r="J8" s="7">
        <v>44280</v>
      </c>
      <c r="K8" s="6" t="s">
        <v>47</v>
      </c>
    </row>
    <row r="9" spans="1:11" ht="22.5">
      <c r="A9" s="10" t="s">
        <v>68</v>
      </c>
      <c r="B9" s="11">
        <v>44280</v>
      </c>
      <c r="C9" s="10" t="s">
        <v>19</v>
      </c>
      <c r="D9" s="10" t="s">
        <v>37</v>
      </c>
      <c r="E9" s="12" t="s">
        <v>22</v>
      </c>
      <c r="F9" s="13">
        <v>264280</v>
      </c>
      <c r="G9" s="13">
        <v>264280</v>
      </c>
      <c r="H9" s="13">
        <v>264280</v>
      </c>
      <c r="I9" s="11">
        <v>44280</v>
      </c>
      <c r="J9" s="11">
        <v>44280</v>
      </c>
      <c r="K9" s="10" t="s">
        <v>47</v>
      </c>
    </row>
    <row r="10" spans="1:11" ht="12.75">
      <c r="A10" s="6" t="s">
        <v>58</v>
      </c>
      <c r="B10" s="7">
        <v>44260</v>
      </c>
      <c r="C10" s="6" t="s">
        <v>19</v>
      </c>
      <c r="D10" s="6" t="s">
        <v>14</v>
      </c>
      <c r="E10" s="8" t="s">
        <v>1</v>
      </c>
      <c r="F10" s="9">
        <v>15280</v>
      </c>
      <c r="G10" s="9">
        <v>15280</v>
      </c>
      <c r="H10" s="9">
        <v>15280</v>
      </c>
      <c r="I10" s="7">
        <v>44260</v>
      </c>
      <c r="J10" s="7">
        <v>44260</v>
      </c>
      <c r="K10" s="6" t="s">
        <v>47</v>
      </c>
    </row>
    <row r="11" spans="1:11" ht="12.75">
      <c r="A11" s="6" t="s">
        <v>40</v>
      </c>
      <c r="B11" s="7">
        <v>44341</v>
      </c>
      <c r="C11" s="6" t="s">
        <v>19</v>
      </c>
      <c r="D11" s="6" t="s">
        <v>54</v>
      </c>
      <c r="E11" s="14" t="s">
        <v>5</v>
      </c>
      <c r="F11" s="9">
        <v>155850</v>
      </c>
      <c r="G11" s="9">
        <v>155850</v>
      </c>
      <c r="H11" s="9">
        <v>155850</v>
      </c>
      <c r="I11" s="7">
        <v>44341</v>
      </c>
      <c r="J11" s="7">
        <v>44341</v>
      </c>
      <c r="K11" s="6" t="s">
        <v>47</v>
      </c>
    </row>
    <row r="12" spans="1:11" ht="12.75">
      <c r="A12" s="6" t="s">
        <v>41</v>
      </c>
      <c r="B12" s="7">
        <v>44333</v>
      </c>
      <c r="C12" s="6" t="s">
        <v>19</v>
      </c>
      <c r="D12" s="6" t="s">
        <v>54</v>
      </c>
      <c r="E12" s="14" t="s">
        <v>9</v>
      </c>
      <c r="F12" s="9">
        <v>1205000</v>
      </c>
      <c r="G12" s="9">
        <v>1205000</v>
      </c>
      <c r="H12" s="9">
        <v>1205000</v>
      </c>
      <c r="I12" s="7">
        <v>44333</v>
      </c>
      <c r="J12" s="7">
        <v>44333</v>
      </c>
      <c r="K12" s="6" t="s">
        <v>47</v>
      </c>
    </row>
    <row r="13" spans="1:11" ht="12.75">
      <c r="A13" s="6" t="s">
        <v>49</v>
      </c>
      <c r="B13" s="7">
        <v>44314</v>
      </c>
      <c r="C13" s="6" t="s">
        <v>19</v>
      </c>
      <c r="D13" s="6" t="s">
        <v>54</v>
      </c>
      <c r="E13" s="14" t="s">
        <v>3</v>
      </c>
      <c r="F13" s="9">
        <v>259380</v>
      </c>
      <c r="G13" s="9">
        <v>259380</v>
      </c>
      <c r="H13" s="9">
        <v>259380</v>
      </c>
      <c r="I13" s="7">
        <v>44314</v>
      </c>
      <c r="J13" s="7">
        <v>44314</v>
      </c>
      <c r="K13" s="6" t="s">
        <v>47</v>
      </c>
    </row>
    <row r="14" spans="1:11" ht="12.75">
      <c r="A14" s="6" t="s">
        <v>48</v>
      </c>
      <c r="B14" s="7">
        <v>44302</v>
      </c>
      <c r="C14" s="6" t="s">
        <v>19</v>
      </c>
      <c r="D14" s="6" t="s">
        <v>54</v>
      </c>
      <c r="E14" s="14" t="s">
        <v>7</v>
      </c>
      <c r="F14" s="9">
        <v>1205000</v>
      </c>
      <c r="G14" s="9">
        <v>1205000</v>
      </c>
      <c r="H14" s="9">
        <v>1205000</v>
      </c>
      <c r="I14" s="7">
        <v>44302</v>
      </c>
      <c r="J14" s="7">
        <v>44302</v>
      </c>
      <c r="K14" s="6" t="s">
        <v>47</v>
      </c>
    </row>
    <row r="15" spans="1:11" ht="12.75">
      <c r="A15" s="6" t="s">
        <v>38</v>
      </c>
      <c r="B15" s="7">
        <v>44279</v>
      </c>
      <c r="C15" s="6" t="s">
        <v>19</v>
      </c>
      <c r="D15" s="6" t="s">
        <v>54</v>
      </c>
      <c r="E15" s="14" t="s">
        <v>2</v>
      </c>
      <c r="F15" s="9">
        <v>147740</v>
      </c>
      <c r="G15" s="9">
        <v>147740</v>
      </c>
      <c r="H15" s="9">
        <v>147740</v>
      </c>
      <c r="I15" s="7">
        <v>44279</v>
      </c>
      <c r="J15" s="7">
        <v>44279</v>
      </c>
      <c r="K15" s="6" t="s">
        <v>47</v>
      </c>
    </row>
    <row r="16" spans="1:11" ht="12.75">
      <c r="A16" s="6" t="s">
        <v>39</v>
      </c>
      <c r="B16" s="7">
        <v>44272</v>
      </c>
      <c r="C16" s="6" t="s">
        <v>19</v>
      </c>
      <c r="D16" s="6" t="s">
        <v>54</v>
      </c>
      <c r="E16" s="14" t="s">
        <v>8</v>
      </c>
      <c r="F16" s="9">
        <v>1205000</v>
      </c>
      <c r="G16" s="9">
        <v>1205000</v>
      </c>
      <c r="H16" s="9">
        <v>1205000</v>
      </c>
      <c r="I16" s="7">
        <v>44272</v>
      </c>
      <c r="J16" s="7">
        <v>44272</v>
      </c>
      <c r="K16" s="6" t="s">
        <v>47</v>
      </c>
    </row>
    <row r="17" spans="1:11" ht="12.75">
      <c r="A17" s="3"/>
      <c r="B17" s="3"/>
      <c r="C17" s="3"/>
      <c r="D17" s="3"/>
      <c r="E17" s="4" t="s">
        <v>20</v>
      </c>
      <c r="F17" s="5">
        <f aca="true" t="shared" si="0" ref="F17:G17">SUM(F2:F16)</f>
        <v>6639120</v>
      </c>
      <c r="G17" s="5">
        <f t="shared" si="0"/>
        <v>6639120</v>
      </c>
      <c r="H17" s="5">
        <f>SUM(H2:H16)</f>
        <v>6639120</v>
      </c>
      <c r="I17" s="3"/>
      <c r="J17" s="3"/>
      <c r="K17" s="3"/>
    </row>
    <row r="21" spans="5:8" ht="18" customHeight="1">
      <c r="E21" s="21" t="s">
        <v>78</v>
      </c>
      <c r="F21" s="22"/>
      <c r="G21" s="22"/>
      <c r="H21" s="23" t="s">
        <v>77</v>
      </c>
    </row>
    <row r="22" spans="5:8" ht="12.75">
      <c r="E22" s="24" t="s">
        <v>75</v>
      </c>
      <c r="F22" s="25"/>
      <c r="G22" s="25"/>
      <c r="H22" s="26">
        <f>H17</f>
        <v>6639120</v>
      </c>
    </row>
    <row r="23" spans="5:8" ht="12.75">
      <c r="E23" s="15" t="s">
        <v>74</v>
      </c>
      <c r="F23" s="16"/>
      <c r="G23" s="16"/>
      <c r="H23" s="17">
        <f>시보조!H14</f>
        <v>8797820</v>
      </c>
    </row>
    <row r="24" spans="5:8" ht="12.75">
      <c r="E24" s="15" t="s">
        <v>79</v>
      </c>
      <c r="F24" s="16"/>
      <c r="G24" s="16"/>
      <c r="H24" s="17">
        <f>학교!H5</f>
        <v>1363510</v>
      </c>
    </row>
    <row r="25" spans="5:8" ht="12.75">
      <c r="E25" s="18" t="s">
        <v>73</v>
      </c>
      <c r="F25" s="19"/>
      <c r="G25" s="19"/>
      <c r="H25" s="20">
        <f>SUBTOTAL(9,H21:H24)</f>
        <v>16800450</v>
      </c>
    </row>
  </sheetData>
  <printOptions/>
  <pageMargins left="0.7480555772781372" right="0.7480555772781372" top="0.9843055605888367" bottom="0.9843055605888367" header="0.5" footer="0.5"/>
  <pageSetup fitToHeight="1" fitToWidth="1" orientation="landscape" scale="65"/>
  <headerFooter alignWithMargins="0">
    <oddHeader>&amp;C&amp;"HY헤드라인M,Bold"&amp;16 2021학년도 1분기 야구부 지출내역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defaultGridColor="0" zoomScaleSheetLayoutView="75" colorId="11" workbookViewId="0" topLeftCell="A1">
      <selection activeCell="H21" sqref="H21"/>
    </sheetView>
  </sheetViews>
  <sheetFormatPr defaultColWidth="9.140625" defaultRowHeight="12.75"/>
  <cols>
    <col min="1" max="1" width="12.8515625" style="0" customWidth="1"/>
    <col min="2" max="2" width="14.57421875" style="0" customWidth="1"/>
    <col min="3" max="3" width="9.140625" style="0" customWidth="1"/>
    <col min="4" max="4" width="20.140625" style="0" customWidth="1"/>
    <col min="5" max="5" width="53.421875" style="0" customWidth="1"/>
    <col min="6" max="10" width="14.57421875" style="0" customWidth="1"/>
    <col min="11" max="11" width="14.7109375" style="0" customWidth="1"/>
  </cols>
  <sheetData>
    <row r="1" spans="1:11" ht="12.75">
      <c r="A1" s="1" t="s">
        <v>50</v>
      </c>
      <c r="B1" s="2" t="s">
        <v>55</v>
      </c>
      <c r="C1" s="2" t="s">
        <v>18</v>
      </c>
      <c r="D1" s="2" t="s">
        <v>16</v>
      </c>
      <c r="E1" s="2" t="s">
        <v>13</v>
      </c>
      <c r="F1" s="2" t="s">
        <v>57</v>
      </c>
      <c r="G1" s="2" t="s">
        <v>36</v>
      </c>
      <c r="H1" s="2" t="s">
        <v>52</v>
      </c>
      <c r="I1" s="2" t="s">
        <v>56</v>
      </c>
      <c r="J1" s="2" t="s">
        <v>53</v>
      </c>
      <c r="K1" s="2" t="s">
        <v>17</v>
      </c>
    </row>
    <row r="2" spans="1:11" ht="12.75">
      <c r="A2" s="6" t="s">
        <v>66</v>
      </c>
      <c r="B2" s="7">
        <v>44299</v>
      </c>
      <c r="C2" s="6" t="s">
        <v>19</v>
      </c>
      <c r="D2" s="6" t="s">
        <v>15</v>
      </c>
      <c r="E2" s="8" t="s">
        <v>6</v>
      </c>
      <c r="F2" s="9">
        <v>1134000</v>
      </c>
      <c r="G2" s="9">
        <v>1134000</v>
      </c>
      <c r="H2" s="9">
        <v>1134000</v>
      </c>
      <c r="I2" s="7">
        <v>44299</v>
      </c>
      <c r="J2" s="7">
        <v>44299</v>
      </c>
      <c r="K2" s="6" t="s">
        <v>47</v>
      </c>
    </row>
    <row r="3" spans="1:11" ht="12.75">
      <c r="A3" s="6" t="s">
        <v>69</v>
      </c>
      <c r="B3" s="7">
        <v>44280</v>
      </c>
      <c r="C3" s="6" t="s">
        <v>19</v>
      </c>
      <c r="D3" s="6" t="s">
        <v>14</v>
      </c>
      <c r="E3" s="8" t="s">
        <v>76</v>
      </c>
      <c r="F3" s="9">
        <v>100000</v>
      </c>
      <c r="G3" s="9">
        <v>100000</v>
      </c>
      <c r="H3" s="9">
        <v>100000</v>
      </c>
      <c r="I3" s="7">
        <v>44280</v>
      </c>
      <c r="J3" s="7">
        <v>44280</v>
      </c>
      <c r="K3" s="6" t="s">
        <v>47</v>
      </c>
    </row>
    <row r="4" spans="1:11" ht="22.5">
      <c r="A4" s="10" t="s">
        <v>61</v>
      </c>
      <c r="B4" s="11">
        <v>44280</v>
      </c>
      <c r="C4" s="10" t="s">
        <v>19</v>
      </c>
      <c r="D4" s="10" t="s">
        <v>14</v>
      </c>
      <c r="E4" s="12" t="s">
        <v>28</v>
      </c>
      <c r="F4" s="13">
        <v>129510</v>
      </c>
      <c r="G4" s="13">
        <v>129510</v>
      </c>
      <c r="H4" s="13">
        <v>129510</v>
      </c>
      <c r="I4" s="11">
        <v>44280</v>
      </c>
      <c r="J4" s="11">
        <v>44280</v>
      </c>
      <c r="K4" s="10" t="s">
        <v>47</v>
      </c>
    </row>
    <row r="5" spans="1:11" ht="12.75">
      <c r="A5" s="3"/>
      <c r="B5" s="3"/>
      <c r="C5" s="3"/>
      <c r="D5" s="3"/>
      <c r="E5" s="4" t="s">
        <v>20</v>
      </c>
      <c r="F5" s="5">
        <f aca="true" t="shared" si="0" ref="F5:G5">SUM(F2:F4)</f>
        <v>1363510</v>
      </c>
      <c r="G5" s="5">
        <f t="shared" si="0"/>
        <v>1363510</v>
      </c>
      <c r="H5" s="5">
        <f>SUM(H2:H4)</f>
        <v>1363510</v>
      </c>
      <c r="I5" s="3"/>
      <c r="J5" s="3"/>
      <c r="K5" s="3"/>
    </row>
    <row r="9" spans="5:8" ht="14.25">
      <c r="E9" s="21" t="s">
        <v>78</v>
      </c>
      <c r="F9" s="22"/>
      <c r="G9" s="22"/>
      <c r="H9" s="23" t="s">
        <v>77</v>
      </c>
    </row>
    <row r="10" spans="5:8" ht="12.75">
      <c r="E10" s="24" t="s">
        <v>75</v>
      </c>
      <c r="F10" s="25"/>
      <c r="G10" s="25"/>
      <c r="H10" s="26">
        <f>수익자!H17</f>
        <v>6639120</v>
      </c>
    </row>
    <row r="11" spans="5:8" ht="12.75">
      <c r="E11" s="15" t="s">
        <v>74</v>
      </c>
      <c r="F11" s="16"/>
      <c r="G11" s="16"/>
      <c r="H11" s="17">
        <f>시보조!H14</f>
        <v>8797820</v>
      </c>
    </row>
    <row r="12" spans="5:8" ht="12.75">
      <c r="E12" s="15" t="s">
        <v>79</v>
      </c>
      <c r="F12" s="16"/>
      <c r="G12" s="16"/>
      <c r="H12" s="17">
        <f>H5</f>
        <v>1363510</v>
      </c>
    </row>
    <row r="13" spans="5:8" ht="13.5">
      <c r="E13" s="18" t="s">
        <v>73</v>
      </c>
      <c r="F13" s="19"/>
      <c r="G13" s="19"/>
      <c r="H13" s="20">
        <f>SUBTOTAL(9,H9:H12)</f>
        <v>16800450</v>
      </c>
    </row>
  </sheetData>
  <printOptions/>
  <pageMargins left="0.7480555772781372" right="0.7480555772781372" top="0.9843055605888367" bottom="0.9843055605888367" header="0.5" footer="0.5"/>
  <pageSetup fitToHeight="1" fitToWidth="1" orientation="landscape" scale="65"/>
  <headerFooter alignWithMargins="0">
    <oddHeader>&amp;C&amp;"HY헤드라인M,Bold"&amp;15 2021학년도 1분기 야구부 지출내역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defaultGridColor="0" zoomScaleSheetLayoutView="75" colorId="11" workbookViewId="0" topLeftCell="A1">
      <selection activeCell="E28" sqref="E27:E28"/>
    </sheetView>
  </sheetViews>
  <sheetFormatPr defaultColWidth="9.140625" defaultRowHeight="12.75"/>
  <cols>
    <col min="1" max="1" width="12.8515625" style="0" customWidth="1"/>
    <col min="2" max="2" width="14.57421875" style="0" customWidth="1"/>
    <col min="3" max="3" width="9.140625" style="0" customWidth="1"/>
    <col min="4" max="4" width="20.140625" style="0" customWidth="1"/>
    <col min="5" max="5" width="87.7109375" style="0" bestFit="1" customWidth="1"/>
    <col min="6" max="10" width="14.57421875" style="0" customWidth="1"/>
    <col min="11" max="11" width="14.7109375" style="0" customWidth="1"/>
  </cols>
  <sheetData>
    <row r="1" spans="1:11" ht="18.75" customHeight="1">
      <c r="A1" s="1" t="s">
        <v>50</v>
      </c>
      <c r="B1" s="2" t="s">
        <v>55</v>
      </c>
      <c r="C1" s="2" t="s">
        <v>18</v>
      </c>
      <c r="D1" s="2" t="s">
        <v>16</v>
      </c>
      <c r="E1" s="2" t="s">
        <v>13</v>
      </c>
      <c r="F1" s="2" t="s">
        <v>57</v>
      </c>
      <c r="G1" s="2" t="s">
        <v>36</v>
      </c>
      <c r="H1" s="2" t="s">
        <v>52</v>
      </c>
      <c r="I1" s="2" t="s">
        <v>56</v>
      </c>
      <c r="J1" s="2" t="s">
        <v>53</v>
      </c>
      <c r="K1" s="2" t="s">
        <v>17</v>
      </c>
    </row>
    <row r="2" spans="1:11" ht="18.75" customHeight="1">
      <c r="A2" s="6" t="s">
        <v>43</v>
      </c>
      <c r="B2" s="7">
        <v>44333</v>
      </c>
      <c r="C2" s="6" t="s">
        <v>19</v>
      </c>
      <c r="D2" s="6" t="s">
        <v>54</v>
      </c>
      <c r="E2" s="8" t="s">
        <v>32</v>
      </c>
      <c r="F2" s="9">
        <v>1940000</v>
      </c>
      <c r="G2" s="9">
        <v>1940000</v>
      </c>
      <c r="H2" s="9">
        <v>1940000</v>
      </c>
      <c r="I2" s="7">
        <v>44333</v>
      </c>
      <c r="J2" s="7">
        <v>44333</v>
      </c>
      <c r="K2" s="6" t="s">
        <v>47</v>
      </c>
    </row>
    <row r="3" spans="1:11" ht="18.75" customHeight="1">
      <c r="A3" s="6" t="s">
        <v>44</v>
      </c>
      <c r="B3" s="7">
        <v>44302</v>
      </c>
      <c r="C3" s="6" t="s">
        <v>19</v>
      </c>
      <c r="D3" s="6" t="s">
        <v>54</v>
      </c>
      <c r="E3" s="8" t="s">
        <v>33</v>
      </c>
      <c r="F3" s="9">
        <v>1940000</v>
      </c>
      <c r="G3" s="9">
        <v>1940000</v>
      </c>
      <c r="H3" s="9">
        <v>1940000</v>
      </c>
      <c r="I3" s="7">
        <v>44302</v>
      </c>
      <c r="J3" s="7">
        <v>44302</v>
      </c>
      <c r="K3" s="6" t="s">
        <v>47</v>
      </c>
    </row>
    <row r="4" spans="1:11" ht="18.75" customHeight="1">
      <c r="A4" s="6" t="s">
        <v>42</v>
      </c>
      <c r="B4" s="7">
        <v>44272</v>
      </c>
      <c r="C4" s="6" t="s">
        <v>19</v>
      </c>
      <c r="D4" s="6" t="s">
        <v>54</v>
      </c>
      <c r="E4" s="8" t="s">
        <v>34</v>
      </c>
      <c r="F4" s="9">
        <v>1940000</v>
      </c>
      <c r="G4" s="9">
        <v>1940000</v>
      </c>
      <c r="H4" s="9">
        <v>1940000</v>
      </c>
      <c r="I4" s="7">
        <v>44272</v>
      </c>
      <c r="J4" s="7">
        <v>44272</v>
      </c>
      <c r="K4" s="6" t="s">
        <v>47</v>
      </c>
    </row>
    <row r="5" spans="1:11" ht="18.75" customHeight="1">
      <c r="A5" s="10" t="s">
        <v>59</v>
      </c>
      <c r="B5" s="11">
        <v>44341</v>
      </c>
      <c r="C5" s="10" t="s">
        <v>19</v>
      </c>
      <c r="D5" s="10" t="s">
        <v>37</v>
      </c>
      <c r="E5" s="12" t="s">
        <v>11</v>
      </c>
      <c r="F5" s="13">
        <v>90000</v>
      </c>
      <c r="G5" s="13">
        <v>90000</v>
      </c>
      <c r="H5" s="13">
        <v>90000</v>
      </c>
      <c r="I5" s="11">
        <v>44341</v>
      </c>
      <c r="J5" s="11">
        <v>44341</v>
      </c>
      <c r="K5" s="10" t="s">
        <v>47</v>
      </c>
    </row>
    <row r="6" spans="1:11" ht="18.75" customHeight="1">
      <c r="A6" s="10" t="s">
        <v>71</v>
      </c>
      <c r="B6" s="11">
        <v>44341</v>
      </c>
      <c r="C6" s="10" t="s">
        <v>19</v>
      </c>
      <c r="D6" s="10" t="s">
        <v>37</v>
      </c>
      <c r="E6" s="12" t="s">
        <v>10</v>
      </c>
      <c r="F6" s="13">
        <v>102000</v>
      </c>
      <c r="G6" s="13">
        <v>102000</v>
      </c>
      <c r="H6" s="13">
        <v>102000</v>
      </c>
      <c r="I6" s="11">
        <v>44341</v>
      </c>
      <c r="J6" s="11">
        <v>44341</v>
      </c>
      <c r="K6" s="10" t="s">
        <v>47</v>
      </c>
    </row>
    <row r="7" spans="1:11" ht="18.75" customHeight="1">
      <c r="A7" s="6" t="s">
        <v>62</v>
      </c>
      <c r="B7" s="7">
        <v>44336</v>
      </c>
      <c r="C7" s="6" t="s">
        <v>19</v>
      </c>
      <c r="D7" s="6" t="s">
        <v>15</v>
      </c>
      <c r="E7" s="8" t="s">
        <v>31</v>
      </c>
      <c r="F7" s="9">
        <v>1260000</v>
      </c>
      <c r="G7" s="9">
        <v>1260000</v>
      </c>
      <c r="H7" s="9">
        <v>1260000</v>
      </c>
      <c r="I7" s="7">
        <v>44336</v>
      </c>
      <c r="J7" s="7">
        <v>44336</v>
      </c>
      <c r="K7" s="6" t="s">
        <v>47</v>
      </c>
    </row>
    <row r="8" spans="1:11" ht="18.75" customHeight="1">
      <c r="A8" s="10" t="s">
        <v>65</v>
      </c>
      <c r="B8" s="11">
        <v>44312</v>
      </c>
      <c r="C8" s="10" t="s">
        <v>19</v>
      </c>
      <c r="D8" s="10" t="s">
        <v>37</v>
      </c>
      <c r="E8" s="12" t="s">
        <v>12</v>
      </c>
      <c r="F8" s="13">
        <v>135000</v>
      </c>
      <c r="G8" s="13">
        <v>135000</v>
      </c>
      <c r="H8" s="13">
        <v>135000</v>
      </c>
      <c r="I8" s="11">
        <v>44312</v>
      </c>
      <c r="J8" s="11">
        <v>44312</v>
      </c>
      <c r="K8" s="10" t="s">
        <v>47</v>
      </c>
    </row>
    <row r="9" spans="1:11" ht="18.75" customHeight="1">
      <c r="A9" s="6" t="s">
        <v>70</v>
      </c>
      <c r="B9" s="7">
        <v>44307</v>
      </c>
      <c r="C9" s="6" t="s">
        <v>19</v>
      </c>
      <c r="D9" s="6" t="s">
        <v>14</v>
      </c>
      <c r="E9" s="8" t="s">
        <v>0</v>
      </c>
      <c r="F9" s="9">
        <v>217500</v>
      </c>
      <c r="G9" s="9">
        <v>217500</v>
      </c>
      <c r="H9" s="9">
        <v>217500</v>
      </c>
      <c r="I9" s="7">
        <v>44307</v>
      </c>
      <c r="J9" s="7">
        <v>44307</v>
      </c>
      <c r="K9" s="6" t="s">
        <v>47</v>
      </c>
    </row>
    <row r="10" spans="1:11" ht="18.75" customHeight="1">
      <c r="A10" s="6" t="s">
        <v>64</v>
      </c>
      <c r="B10" s="7">
        <v>44299</v>
      </c>
      <c r="C10" s="6" t="s">
        <v>19</v>
      </c>
      <c r="D10" s="6" t="s">
        <v>15</v>
      </c>
      <c r="E10" s="8" t="s">
        <v>30</v>
      </c>
      <c r="F10" s="9">
        <v>550000</v>
      </c>
      <c r="G10" s="9">
        <v>550000</v>
      </c>
      <c r="H10" s="9">
        <v>550000</v>
      </c>
      <c r="I10" s="7">
        <v>44299</v>
      </c>
      <c r="J10" s="7">
        <v>44305</v>
      </c>
      <c r="K10" s="6" t="s">
        <v>47</v>
      </c>
    </row>
    <row r="11" spans="1:11" ht="18.75" customHeight="1">
      <c r="A11" s="6" t="s">
        <v>35</v>
      </c>
      <c r="B11" s="7">
        <v>44341</v>
      </c>
      <c r="C11" s="6" t="s">
        <v>19</v>
      </c>
      <c r="D11" s="6" t="s">
        <v>54</v>
      </c>
      <c r="E11" s="8" t="s">
        <v>29</v>
      </c>
      <c r="F11" s="9">
        <v>207760</v>
      </c>
      <c r="G11" s="9">
        <v>207760</v>
      </c>
      <c r="H11" s="9">
        <v>207760</v>
      </c>
      <c r="I11" s="7">
        <v>44341</v>
      </c>
      <c r="J11" s="7">
        <v>44341</v>
      </c>
      <c r="K11" s="6" t="s">
        <v>47</v>
      </c>
    </row>
    <row r="12" spans="1:11" ht="18.75" customHeight="1">
      <c r="A12" s="6" t="s">
        <v>45</v>
      </c>
      <c r="B12" s="7">
        <v>44314</v>
      </c>
      <c r="C12" s="6" t="s">
        <v>19</v>
      </c>
      <c r="D12" s="6" t="s">
        <v>54</v>
      </c>
      <c r="E12" s="8" t="s">
        <v>25</v>
      </c>
      <c r="F12" s="9">
        <v>207760</v>
      </c>
      <c r="G12" s="9">
        <v>207760</v>
      </c>
      <c r="H12" s="9">
        <v>207760</v>
      </c>
      <c r="I12" s="7">
        <v>44314</v>
      </c>
      <c r="J12" s="7">
        <v>44314</v>
      </c>
      <c r="K12" s="6" t="s">
        <v>47</v>
      </c>
    </row>
    <row r="13" spans="1:11" ht="18.75" customHeight="1">
      <c r="A13" s="6" t="s">
        <v>51</v>
      </c>
      <c r="B13" s="7">
        <v>44279</v>
      </c>
      <c r="C13" s="6" t="s">
        <v>19</v>
      </c>
      <c r="D13" s="6" t="s">
        <v>54</v>
      </c>
      <c r="E13" s="8" t="s">
        <v>26</v>
      </c>
      <c r="F13" s="9">
        <v>207800</v>
      </c>
      <c r="G13" s="9">
        <v>207800</v>
      </c>
      <c r="H13" s="9">
        <v>207800</v>
      </c>
      <c r="I13" s="7">
        <v>44279</v>
      </c>
      <c r="J13" s="7">
        <v>44279</v>
      </c>
      <c r="K13" s="6" t="s">
        <v>47</v>
      </c>
    </row>
    <row r="14" spans="1:11" ht="18.75" customHeight="1">
      <c r="A14" s="3"/>
      <c r="B14" s="3"/>
      <c r="C14" s="3"/>
      <c r="D14" s="3"/>
      <c r="E14" s="4" t="s">
        <v>20</v>
      </c>
      <c r="F14" s="5">
        <f aca="true" t="shared" si="0" ref="F14:G14">SUM(F2:F13)</f>
        <v>8797820</v>
      </c>
      <c r="G14" s="5">
        <f t="shared" si="0"/>
        <v>8797820</v>
      </c>
      <c r="H14" s="5">
        <f>SUM(H2:H13)</f>
        <v>8797820</v>
      </c>
      <c r="I14" s="3"/>
      <c r="J14" s="3"/>
      <c r="K14" s="3"/>
    </row>
    <row r="18" spans="5:8" ht="14.25">
      <c r="E18" s="21" t="s">
        <v>78</v>
      </c>
      <c r="F18" s="22"/>
      <c r="G18" s="22"/>
      <c r="H18" s="23" t="s">
        <v>77</v>
      </c>
    </row>
    <row r="19" spans="5:8" ht="12.75">
      <c r="E19" s="24" t="s">
        <v>75</v>
      </c>
      <c r="F19" s="25"/>
      <c r="G19" s="25"/>
      <c r="H19" s="26">
        <f>수익자!H17</f>
        <v>6639120</v>
      </c>
    </row>
    <row r="20" spans="5:8" ht="12.75">
      <c r="E20" s="15" t="s">
        <v>74</v>
      </c>
      <c r="F20" s="16"/>
      <c r="G20" s="16"/>
      <c r="H20" s="17">
        <f>H14</f>
        <v>8797820</v>
      </c>
    </row>
    <row r="21" spans="5:8" ht="12.75">
      <c r="E21" s="15" t="s">
        <v>79</v>
      </c>
      <c r="F21" s="16"/>
      <c r="G21" s="16"/>
      <c r="H21" s="17">
        <f>학교!H5</f>
        <v>1363510</v>
      </c>
    </row>
    <row r="22" spans="5:8" ht="13.5">
      <c r="E22" s="18" t="s">
        <v>73</v>
      </c>
      <c r="F22" s="19"/>
      <c r="G22" s="19"/>
      <c r="H22" s="20">
        <f>SUBTOTAL(9,H18:H21)</f>
        <v>16800450</v>
      </c>
    </row>
  </sheetData>
  <printOptions/>
  <pageMargins left="0.7480555772781372" right="0.7480555772781372" top="0.9843055605888367" bottom="0.9843055605888367" header="0.5" footer="0.5"/>
  <pageSetup fitToHeight="1" fitToWidth="1" orientation="landscape" scale="56"/>
  <headerFooter alignWithMargins="0">
    <oddHeader>&amp;C&amp;"굴림,Regular"&amp;9 2021학년도 1분기 야구부 지출내역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